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60" windowWidth="19440" windowHeight="1317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J184" i="2"/>
  <c r="I184" i="2"/>
  <c r="H184" i="2"/>
  <c r="H195" i="2" s="1"/>
  <c r="G184" i="2"/>
  <c r="F184" i="2"/>
  <c r="B176" i="2"/>
  <c r="A176" i="2"/>
  <c r="L175" i="2"/>
  <c r="J175" i="2"/>
  <c r="I175" i="2"/>
  <c r="H175" i="2"/>
  <c r="G175" i="2"/>
  <c r="F175" i="2"/>
  <c r="B166" i="2"/>
  <c r="A166" i="2"/>
  <c r="L165" i="2"/>
  <c r="J165" i="2"/>
  <c r="I165" i="2"/>
  <c r="H165" i="2"/>
  <c r="H176" i="2" s="1"/>
  <c r="G165" i="2"/>
  <c r="F165" i="2"/>
  <c r="B157" i="2"/>
  <c r="A157" i="2"/>
  <c r="L156" i="2"/>
  <c r="J156" i="2"/>
  <c r="I156" i="2"/>
  <c r="H156" i="2"/>
  <c r="G156" i="2"/>
  <c r="F156" i="2"/>
  <c r="B147" i="2"/>
  <c r="A147" i="2"/>
  <c r="L146" i="2"/>
  <c r="J146" i="2"/>
  <c r="J157" i="2" s="1"/>
  <c r="I146" i="2"/>
  <c r="H146" i="2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J127" i="2"/>
  <c r="I127" i="2"/>
  <c r="H127" i="2"/>
  <c r="H138" i="2" s="1"/>
  <c r="G127" i="2"/>
  <c r="F127" i="2"/>
  <c r="B119" i="2"/>
  <c r="A119" i="2"/>
  <c r="L118" i="2"/>
  <c r="J118" i="2"/>
  <c r="I118" i="2"/>
  <c r="H118" i="2"/>
  <c r="G118" i="2"/>
  <c r="F118" i="2"/>
  <c r="B109" i="2"/>
  <c r="A109" i="2"/>
  <c r="L108" i="2"/>
  <c r="J108" i="2"/>
  <c r="I108" i="2"/>
  <c r="H108" i="2"/>
  <c r="H119" i="2" s="1"/>
  <c r="G108" i="2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J89" i="2"/>
  <c r="I89" i="2"/>
  <c r="H89" i="2"/>
  <c r="G89" i="2"/>
  <c r="F89" i="2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I70" i="2"/>
  <c r="H70" i="2"/>
  <c r="G70" i="2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I51" i="2"/>
  <c r="H51" i="2"/>
  <c r="G51" i="2"/>
  <c r="F51" i="2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I32" i="2"/>
  <c r="I43" i="2" s="1"/>
  <c r="H32" i="2"/>
  <c r="H43" i="2" s="1"/>
  <c r="G32" i="2"/>
  <c r="G43" i="2" s="1"/>
  <c r="F32" i="2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I13" i="2"/>
  <c r="H13" i="2"/>
  <c r="G13" i="2"/>
  <c r="F13" i="2"/>
  <c r="H157" i="2" l="1"/>
  <c r="I157" i="2"/>
  <c r="L157" i="2"/>
  <c r="I176" i="2"/>
  <c r="G176" i="2"/>
  <c r="F195" i="2"/>
  <c r="L195" i="2"/>
  <c r="I195" i="2"/>
  <c r="L138" i="2"/>
  <c r="J176" i="2"/>
  <c r="J43" i="2"/>
  <c r="L119" i="2"/>
  <c r="L176" i="2"/>
  <c r="F176" i="2"/>
  <c r="I119" i="2"/>
  <c r="L100" i="2"/>
  <c r="J100" i="2"/>
  <c r="I100" i="2"/>
  <c r="H100" i="2"/>
  <c r="G100" i="2"/>
  <c r="F100" i="2"/>
  <c r="J138" i="2"/>
  <c r="I138" i="2"/>
  <c r="G138" i="2"/>
  <c r="F138" i="2"/>
  <c r="G62" i="2"/>
  <c r="I62" i="2"/>
  <c r="H62" i="2"/>
  <c r="F62" i="2"/>
  <c r="F43" i="2"/>
  <c r="J24" i="2"/>
  <c r="H24" i="2"/>
  <c r="G24" i="2"/>
  <c r="J195" i="2"/>
  <c r="G195" i="2"/>
  <c r="J119" i="2"/>
  <c r="G119" i="2"/>
  <c r="J81" i="2"/>
  <c r="G81" i="2"/>
  <c r="J62" i="2"/>
  <c r="I24" i="2"/>
  <c r="H81" i="2"/>
  <c r="I81" i="2"/>
  <c r="F24" i="2"/>
  <c r="H196" i="2" l="1"/>
  <c r="L196" i="2"/>
  <c r="F196" i="2"/>
  <c r="J196" i="2"/>
  <c r="G196" i="2"/>
  <c r="I196" i="2"/>
</calcChain>
</file>

<file path=xl/sharedStrings.xml><?xml version="1.0" encoding="utf-8"?>
<sst xmlns="http://schemas.openxmlformats.org/spreadsheetml/2006/main" count="271" uniqueCount="95">
  <si>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</si>
  <si>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</si>
  <si>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</si>
  <si>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</si>
  <si>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</si>
  <si>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</si>
  <si>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</si>
  <si>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</si>
  <si>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</si>
  <si>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</si>
  <si>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</si>
  <si>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</si>
  <si>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</si>
  <si>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</si>
  <si>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</si>
  <si>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</si>
  <si>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</si>
  <si>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</si>
  <si>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</si>
  <si>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</si>
  <si>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</si>
  <si>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</si>
  <si>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</si>
  <si>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</si>
  <si>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</si>
  <si>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</si>
  <si>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</si>
  <si>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</si>
  <si>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</si>
  <si>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</si>
  <si>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</si>
  <si>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</si>
  <si>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</si>
  <si>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</si>
  <si>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</si>
  <si>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</si>
  <si>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</si>
  <si>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</si>
  <si>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</si>
  <si>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на молоке</t>
  </si>
  <si>
    <t>Хлеб пшеничный</t>
  </si>
  <si>
    <t>Огурец свежий</t>
  </si>
  <si>
    <t>Борщ украинский со сметаной на мясном бульоне</t>
  </si>
  <si>
    <t>200/10</t>
  </si>
  <si>
    <t>Макароны отварные</t>
  </si>
  <si>
    <t>Компот из цитрусовых</t>
  </si>
  <si>
    <t>Хлеб ржаной</t>
  </si>
  <si>
    <t>Пряник</t>
  </si>
  <si>
    <t>Винегрет овощной</t>
  </si>
  <si>
    <t>Компот из свежих яблок</t>
  </si>
  <si>
    <t>250/25</t>
  </si>
  <si>
    <t>Капуста тушенная</t>
  </si>
  <si>
    <t>Тефтели из курицы</t>
  </si>
  <si>
    <t>Чай с лимоном</t>
  </si>
  <si>
    <t>200/5</t>
  </si>
  <si>
    <t>Икра свекольная</t>
  </si>
  <si>
    <t>Щи из свежей капусты со сметаной</t>
  </si>
  <si>
    <t>Пюре картофельное</t>
  </si>
  <si>
    <t>Компот из сухофруктов</t>
  </si>
  <si>
    <t>150/5</t>
  </si>
  <si>
    <t>Печень по-строгановски</t>
  </si>
  <si>
    <t>Каша гречневая</t>
  </si>
  <si>
    <t>200/25/10</t>
  </si>
  <si>
    <t>Котлета куриная</t>
  </si>
  <si>
    <t>Кисель из концентрата</t>
  </si>
  <si>
    <t>Зразы рубленные</t>
  </si>
  <si>
    <t>Рис отварной с соусом сметанным</t>
  </si>
  <si>
    <t>150/50</t>
  </si>
  <si>
    <t>Икра кабачковая</t>
  </si>
  <si>
    <t>200/20</t>
  </si>
  <si>
    <t>Суп с рыбными консервами</t>
  </si>
  <si>
    <t>Суп крестьянский с рисом и  курицей</t>
  </si>
  <si>
    <t>Биточки рыбные</t>
  </si>
  <si>
    <t>Суп гороховый на курином бульоне</t>
  </si>
  <si>
    <t>Птица тушенная с овощами</t>
  </si>
  <si>
    <t>80/80</t>
  </si>
  <si>
    <t>Кукуруза консервированная</t>
  </si>
  <si>
    <t>Суп картофельный с рыбой</t>
  </si>
  <si>
    <t>Гуляш  из куриного филе</t>
  </si>
  <si>
    <t>Суп картофельный с фрикадельками</t>
  </si>
  <si>
    <t>Рыба запеченная в сметанном соусе</t>
  </si>
  <si>
    <t>МОУ "Ульяновская СОШ"</t>
  </si>
  <si>
    <t>250/30</t>
  </si>
  <si>
    <t>250/10</t>
  </si>
  <si>
    <t>100/30</t>
  </si>
  <si>
    <t>Плов с мясом курицы</t>
  </si>
  <si>
    <t>Рассольник "Ленинградский" со сметаной и мясом</t>
  </si>
  <si>
    <t>210/10/30</t>
  </si>
  <si>
    <t>Рис отварной с маслом сливочным</t>
  </si>
  <si>
    <t>Яблоко</t>
  </si>
  <si>
    <t>Суп -лапша на курином бульоне</t>
  </si>
  <si>
    <t>Макароны отварные с маслом сливочным</t>
  </si>
  <si>
    <t>Борщ обыкновенный с мясом и сметаной</t>
  </si>
  <si>
    <t>Напиток из шиповника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</si>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</sst>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4" fontId="0" fillId="4" borderId="17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4" fillId="0" borderId="0" xfId="0" applyFont="1" applyProtection="1">
      <protection locked="0"/>
    </xf>
    <xf numFmtId="0" fontId="1" fillId="4" borderId="2" xfId="0" applyNumberFormat="1" applyFont="1" applyFill="1" applyBorder="1" applyAlignment="1" applyProtection="1">
      <alignment horizontal="right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1" sqref="O1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81</v>
      </c>
      <c r="D1" s="71"/>
      <c r="E1" s="71"/>
      <c r="F1" s="12" t="s">
        <v>16</v>
      </c>
      <c r="G1" s="2" t="s">
        <v>17</v>
      </c>
      <c r="H1" s="72"/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1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0"/>
      <c r="F8" s="51"/>
      <c r="G8" s="52"/>
      <c r="H8" s="53"/>
      <c r="I8" s="53"/>
      <c r="J8" s="53"/>
      <c r="K8" s="54"/>
      <c r="L8" s="43"/>
    </row>
    <row r="9" spans="1:12" ht="15" x14ac:dyDescent="0.25">
      <c r="A9" s="23"/>
      <c r="B9" s="15"/>
      <c r="C9" s="11"/>
      <c r="D9" s="7" t="s">
        <v>23</v>
      </c>
      <c r="E9" s="64"/>
      <c r="F9" s="55"/>
      <c r="G9" s="52"/>
      <c r="H9" s="52"/>
      <c r="I9" s="52"/>
      <c r="J9" s="52"/>
      <c r="K9" s="56"/>
      <c r="L9" s="43"/>
    </row>
    <row r="10" spans="1:12" ht="15.75" thickBot="1" x14ac:dyDescent="0.3">
      <c r="A10" s="23"/>
      <c r="B10" s="15"/>
      <c r="C10" s="11"/>
      <c r="D10" s="7" t="s">
        <v>24</v>
      </c>
      <c r="E10" s="50"/>
      <c r="F10" s="51"/>
      <c r="G10" s="52"/>
      <c r="H10" s="57"/>
      <c r="I10" s="57"/>
      <c r="J10" s="57"/>
      <c r="K10" s="58"/>
      <c r="L10" s="43"/>
    </row>
    <row r="11" spans="1:12" ht="15.75" thickBot="1" x14ac:dyDescent="0.3">
      <c r="A11" s="23"/>
      <c r="B11" s="15"/>
      <c r="C11" s="11"/>
      <c r="D11" s="6"/>
      <c r="E11" s="50"/>
      <c r="F11" s="51"/>
      <c r="G11" s="52"/>
      <c r="H11" s="57"/>
      <c r="I11" s="57"/>
      <c r="J11" s="57"/>
      <c r="K11" s="58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0" t="s">
        <v>41</v>
      </c>
      <c r="F14" s="61">
        <v>75</v>
      </c>
      <c r="G14" s="62">
        <v>0.5</v>
      </c>
      <c r="H14" s="62">
        <v>7.4999999999999997E-2</v>
      </c>
      <c r="I14" s="62">
        <v>1.7</v>
      </c>
      <c r="J14" s="62">
        <v>10</v>
      </c>
      <c r="K14" s="63"/>
      <c r="L14" s="43">
        <v>8</v>
      </c>
    </row>
    <row r="15" spans="1:12" ht="15" x14ac:dyDescent="0.25">
      <c r="A15" s="23"/>
      <c r="B15" s="15"/>
      <c r="C15" s="11"/>
      <c r="D15" s="7" t="s">
        <v>27</v>
      </c>
      <c r="E15" s="50" t="s">
        <v>42</v>
      </c>
      <c r="F15" s="69" t="s">
        <v>83</v>
      </c>
      <c r="G15" s="52">
        <v>1.83</v>
      </c>
      <c r="H15" s="62">
        <v>4.9000000000000004</v>
      </c>
      <c r="I15" s="52"/>
      <c r="J15" s="52">
        <v>118.6</v>
      </c>
      <c r="K15" s="56">
        <v>110</v>
      </c>
      <c r="L15" s="43">
        <v>16</v>
      </c>
    </row>
    <row r="16" spans="1:12" ht="15" x14ac:dyDescent="0.25">
      <c r="A16" s="23"/>
      <c r="B16" s="15"/>
      <c r="C16" s="11"/>
      <c r="D16" s="7" t="s">
        <v>28</v>
      </c>
      <c r="E16" s="50" t="s">
        <v>80</v>
      </c>
      <c r="F16" s="69" t="s">
        <v>84</v>
      </c>
      <c r="G16" s="52">
        <v>5.64</v>
      </c>
      <c r="H16" s="52">
        <v>9.1999999999999993</v>
      </c>
      <c r="I16" s="52"/>
      <c r="J16" s="52">
        <v>172.2</v>
      </c>
      <c r="K16" s="56">
        <v>383</v>
      </c>
      <c r="L16" s="43">
        <v>38.5</v>
      </c>
    </row>
    <row r="17" spans="1:12" ht="15" x14ac:dyDescent="0.25">
      <c r="A17" s="23"/>
      <c r="B17" s="15"/>
      <c r="C17" s="11"/>
      <c r="D17" s="7" t="s">
        <v>29</v>
      </c>
      <c r="E17" s="50" t="s">
        <v>44</v>
      </c>
      <c r="F17" s="51">
        <v>150</v>
      </c>
      <c r="G17" s="52">
        <v>5.25</v>
      </c>
      <c r="H17" s="52">
        <v>6.15</v>
      </c>
      <c r="I17" s="52">
        <v>35.25</v>
      </c>
      <c r="J17" s="52">
        <v>220.5</v>
      </c>
      <c r="K17" s="56">
        <v>332</v>
      </c>
      <c r="L17" s="43">
        <v>6.35</v>
      </c>
    </row>
    <row r="18" spans="1:12" ht="15" x14ac:dyDescent="0.25">
      <c r="A18" s="23"/>
      <c r="B18" s="15"/>
      <c r="C18" s="11"/>
      <c r="D18" s="7" t="s">
        <v>30</v>
      </c>
      <c r="E18" s="50" t="s">
        <v>45</v>
      </c>
      <c r="F18" s="51">
        <v>200</v>
      </c>
      <c r="G18" s="52">
        <v>0</v>
      </c>
      <c r="H18" s="52">
        <v>0</v>
      </c>
      <c r="I18" s="52"/>
      <c r="J18" s="52">
        <v>83</v>
      </c>
      <c r="K18" s="56">
        <v>639</v>
      </c>
      <c r="L18" s="43">
        <v>6.95</v>
      </c>
    </row>
    <row r="19" spans="1:12" ht="15" x14ac:dyDescent="0.25">
      <c r="A19" s="23"/>
      <c r="B19" s="15"/>
      <c r="C19" s="11"/>
      <c r="D19" s="7" t="s">
        <v>31</v>
      </c>
      <c r="E19" s="64" t="s">
        <v>40</v>
      </c>
      <c r="F19" s="55">
        <v>30</v>
      </c>
      <c r="G19" s="52">
        <v>1.77</v>
      </c>
      <c r="H19" s="52">
        <v>0.24</v>
      </c>
      <c r="I19" s="52">
        <v>14.19</v>
      </c>
      <c r="J19" s="52">
        <v>107.7</v>
      </c>
      <c r="K19" s="56"/>
      <c r="L19" s="43">
        <v>2.58</v>
      </c>
    </row>
    <row r="20" spans="1:12" ht="15" x14ac:dyDescent="0.25">
      <c r="A20" s="23"/>
      <c r="B20" s="15"/>
      <c r="C20" s="11"/>
      <c r="D20" s="7" t="s">
        <v>32</v>
      </c>
      <c r="E20" s="50" t="s">
        <v>46</v>
      </c>
      <c r="F20" s="55">
        <v>30</v>
      </c>
      <c r="G20" s="52">
        <v>2.5499999999999998</v>
      </c>
      <c r="H20" s="52">
        <v>0.99</v>
      </c>
      <c r="I20" s="52">
        <v>14.49</v>
      </c>
      <c r="J20" s="52">
        <v>81</v>
      </c>
      <c r="K20" s="44"/>
      <c r="L20" s="43">
        <v>1.74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485</v>
      </c>
      <c r="G23" s="19">
        <f t="shared" ref="G23:J23" si="2">SUM(G14:G22)</f>
        <v>17.54</v>
      </c>
      <c r="H23" s="19">
        <f t="shared" si="2"/>
        <v>21.555</v>
      </c>
      <c r="I23" s="19">
        <f t="shared" si="2"/>
        <v>65.63</v>
      </c>
      <c r="J23" s="19">
        <f t="shared" si="2"/>
        <v>793</v>
      </c>
      <c r="K23" s="25"/>
      <c r="L23" s="19">
        <f t="shared" ref="L23" si="3">SUM(L14:L22)</f>
        <v>80.11999999999999</v>
      </c>
    </row>
    <row r="24" spans="1:12" ht="15.75" thickBot="1" x14ac:dyDescent="0.25">
      <c r="A24" s="29">
        <f>A6</f>
        <v>1</v>
      </c>
      <c r="B24" s="30">
        <f>B6</f>
        <v>1</v>
      </c>
      <c r="C24" s="73" t="s">
        <v>4</v>
      </c>
      <c r="D24" s="74"/>
      <c r="E24" s="31"/>
      <c r="F24" s="32">
        <f>F13+F23</f>
        <v>485</v>
      </c>
      <c r="G24" s="32">
        <f t="shared" ref="G24:J24" si="4">G13+G23</f>
        <v>17.54</v>
      </c>
      <c r="H24" s="32">
        <f t="shared" si="4"/>
        <v>21.555</v>
      </c>
      <c r="I24" s="32">
        <f t="shared" si="4"/>
        <v>65.63</v>
      </c>
      <c r="J24" s="32">
        <f t="shared" si="4"/>
        <v>793</v>
      </c>
      <c r="K24" s="32"/>
      <c r="L24" s="32">
        <f t="shared" ref="L24" si="5">L13+L23</f>
        <v>80.11999999999999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0"/>
      <c r="F27" s="51"/>
      <c r="G27" s="52"/>
      <c r="H27" s="53"/>
      <c r="I27" s="53"/>
      <c r="J27" s="5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64"/>
      <c r="F28" s="55"/>
      <c r="G28" s="52"/>
      <c r="H28" s="52"/>
      <c r="I28" s="52"/>
      <c r="J28" s="52"/>
      <c r="K28" s="44"/>
      <c r="L28" s="43"/>
    </row>
    <row r="29" spans="1:12" ht="15.75" thickBot="1" x14ac:dyDescent="0.3">
      <c r="A29" s="14"/>
      <c r="B29" s="15"/>
      <c r="C29" s="11"/>
      <c r="D29" s="7" t="s">
        <v>24</v>
      </c>
      <c r="E29" s="50"/>
      <c r="F29" s="51"/>
      <c r="G29" s="52"/>
      <c r="H29" s="57"/>
      <c r="I29" s="57"/>
      <c r="J29" s="57"/>
      <c r="K29" s="44"/>
      <c r="L29" s="43"/>
    </row>
    <row r="30" spans="1:12" ht="15.75" thickBot="1" x14ac:dyDescent="0.3">
      <c r="A30" s="14"/>
      <c r="B30" s="15"/>
      <c r="C30" s="11"/>
      <c r="D30" s="6"/>
      <c r="E30" s="50"/>
      <c r="F30" s="51"/>
      <c r="G30" s="52"/>
      <c r="H30" s="57"/>
      <c r="I30" s="57"/>
      <c r="J30" s="57"/>
      <c r="K30" s="44"/>
      <c r="L30" s="43"/>
    </row>
    <row r="31" spans="1:12" ht="15" x14ac:dyDescent="0.25">
      <c r="A31" s="14"/>
      <c r="B31" s="15"/>
      <c r="C31" s="11"/>
      <c r="D31" s="6"/>
      <c r="E31" s="65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:L32" si="6">SUM(G25:G31)</f>
        <v>0</v>
      </c>
      <c r="H32" s="19">
        <f t="shared" si="6"/>
        <v>0</v>
      </c>
      <c r="I32" s="19">
        <f t="shared" si="6"/>
        <v>0</v>
      </c>
      <c r="J32" s="19">
        <f t="shared" si="6"/>
        <v>0</v>
      </c>
      <c r="K32" s="25"/>
      <c r="L32" s="19">
        <f t="shared" si="6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5" t="s">
        <v>48</v>
      </c>
      <c r="F33" s="43">
        <v>100</v>
      </c>
      <c r="G33" s="43">
        <v>0.85</v>
      </c>
      <c r="H33" s="43">
        <v>6.65</v>
      </c>
      <c r="I33" s="43">
        <v>5</v>
      </c>
      <c r="J33" s="43">
        <v>83.25</v>
      </c>
      <c r="K33" s="44">
        <v>71</v>
      </c>
      <c r="L33" s="43">
        <v>11.17</v>
      </c>
    </row>
    <row r="34" spans="1:12" ht="15" x14ac:dyDescent="0.25">
      <c r="A34" s="14"/>
      <c r="B34" s="15"/>
      <c r="C34" s="11"/>
      <c r="D34" s="7" t="s">
        <v>27</v>
      </c>
      <c r="E34" s="65" t="s">
        <v>79</v>
      </c>
      <c r="F34" s="43" t="s">
        <v>82</v>
      </c>
      <c r="G34" s="43">
        <v>7.45</v>
      </c>
      <c r="H34" s="43">
        <v>4.78</v>
      </c>
      <c r="I34" s="43">
        <v>16.86</v>
      </c>
      <c r="J34" s="43">
        <v>161.4</v>
      </c>
      <c r="K34" s="44">
        <v>137</v>
      </c>
      <c r="L34" s="43">
        <v>19.38</v>
      </c>
    </row>
    <row r="35" spans="1:12" ht="15" x14ac:dyDescent="0.25">
      <c r="A35" s="14"/>
      <c r="B35" s="15"/>
      <c r="C35" s="11"/>
      <c r="D35" s="7" t="s">
        <v>28</v>
      </c>
      <c r="E35" s="42" t="s">
        <v>85</v>
      </c>
      <c r="F35" s="43">
        <v>250</v>
      </c>
      <c r="G35" s="43">
        <v>30.9</v>
      </c>
      <c r="H35" s="43">
        <v>28.9</v>
      </c>
      <c r="I35" s="43">
        <v>82.16</v>
      </c>
      <c r="J35" s="43">
        <v>404</v>
      </c>
      <c r="K35" s="44">
        <v>304</v>
      </c>
      <c r="L35" s="43">
        <v>40.35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65" t="s">
        <v>49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631</v>
      </c>
      <c r="L37" s="43">
        <v>4.9000000000000004</v>
      </c>
    </row>
    <row r="38" spans="1:12" ht="15" x14ac:dyDescent="0.25">
      <c r="A38" s="14"/>
      <c r="B38" s="15"/>
      <c r="C38" s="11"/>
      <c r="D38" s="7" t="s">
        <v>31</v>
      </c>
      <c r="E38" s="64" t="s">
        <v>40</v>
      </c>
      <c r="F38" s="55">
        <v>30</v>
      </c>
      <c r="G38" s="52">
        <v>1.77</v>
      </c>
      <c r="H38" s="52">
        <v>0.24</v>
      </c>
      <c r="I38" s="52">
        <v>14.19</v>
      </c>
      <c r="J38" s="52">
        <v>107.7</v>
      </c>
      <c r="K38" s="44"/>
      <c r="L38" s="43">
        <v>2.58</v>
      </c>
    </row>
    <row r="39" spans="1:12" ht="15" x14ac:dyDescent="0.25">
      <c r="A39" s="14"/>
      <c r="B39" s="15"/>
      <c r="C39" s="11"/>
      <c r="D39" s="7" t="s">
        <v>32</v>
      </c>
      <c r="E39" s="50" t="s">
        <v>46</v>
      </c>
      <c r="F39" s="55">
        <v>30</v>
      </c>
      <c r="G39" s="52">
        <v>2.5499999999999998</v>
      </c>
      <c r="H39" s="52">
        <v>0.99</v>
      </c>
      <c r="I39" s="52">
        <v>14.49</v>
      </c>
      <c r="J39" s="52">
        <v>81</v>
      </c>
      <c r="K39" s="44"/>
      <c r="L39" s="43">
        <v>1.74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610</v>
      </c>
      <c r="G42" s="19">
        <f t="shared" ref="G42:L42" si="7">SUM(G33:G41)</f>
        <v>43.68</v>
      </c>
      <c r="H42" s="19">
        <f t="shared" si="7"/>
        <v>41.72</v>
      </c>
      <c r="I42" s="19">
        <f t="shared" si="7"/>
        <v>156.58000000000001</v>
      </c>
      <c r="J42" s="19">
        <f t="shared" si="7"/>
        <v>934.95</v>
      </c>
      <c r="K42" s="25"/>
      <c r="L42" s="19">
        <f t="shared" si="7"/>
        <v>80.12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73" t="s">
        <v>4</v>
      </c>
      <c r="D43" s="74"/>
      <c r="E43" s="31"/>
      <c r="F43" s="32">
        <f>F32+F42</f>
        <v>610</v>
      </c>
      <c r="G43" s="32">
        <f t="shared" ref="G43:L43" si="8">G32+G42</f>
        <v>43.68</v>
      </c>
      <c r="H43" s="32">
        <f t="shared" si="8"/>
        <v>41.72</v>
      </c>
      <c r="I43" s="32">
        <f t="shared" si="8"/>
        <v>156.58000000000001</v>
      </c>
      <c r="J43" s="32">
        <f t="shared" si="8"/>
        <v>934.95</v>
      </c>
      <c r="K43" s="32"/>
      <c r="L43" s="32">
        <f t="shared" si="8"/>
        <v>80.12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67"/>
      <c r="F44" s="40"/>
      <c r="G44" s="40"/>
      <c r="H44" s="40"/>
      <c r="I44" s="40"/>
      <c r="J44" s="40"/>
      <c r="K44" s="41"/>
      <c r="L44" s="40"/>
    </row>
    <row r="45" spans="1:12" ht="15.75" thickBot="1" x14ac:dyDescent="0.3">
      <c r="A45" s="23"/>
      <c r="B45" s="15"/>
      <c r="C45" s="11"/>
      <c r="D45" s="6"/>
      <c r="E45" s="42"/>
      <c r="F45" s="40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65"/>
      <c r="F46" s="40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64"/>
      <c r="F47" s="55"/>
      <c r="G47" s="52"/>
      <c r="H47" s="52"/>
      <c r="I47" s="52"/>
      <c r="J47" s="52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:L51" si="9">SUM(G44:G50)</f>
        <v>0</v>
      </c>
      <c r="H51" s="19">
        <f t="shared" si="9"/>
        <v>0</v>
      </c>
      <c r="I51" s="19">
        <f t="shared" si="9"/>
        <v>0</v>
      </c>
      <c r="J51" s="19">
        <f t="shared" si="9"/>
        <v>0</v>
      </c>
      <c r="K51" s="25"/>
      <c r="L51" s="19">
        <f t="shared" si="9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5" t="s">
        <v>51</v>
      </c>
      <c r="F52" s="43">
        <v>100</v>
      </c>
      <c r="G52" s="43">
        <v>2.5</v>
      </c>
      <c r="H52" s="43">
        <v>4.5999999999999996</v>
      </c>
      <c r="I52" s="43">
        <v>10.7</v>
      </c>
      <c r="J52" s="43">
        <v>94</v>
      </c>
      <c r="K52" s="44">
        <v>534</v>
      </c>
      <c r="L52" s="43">
        <v>5.67</v>
      </c>
    </row>
    <row r="53" spans="1:12" ht="15" x14ac:dyDescent="0.25">
      <c r="A53" s="23"/>
      <c r="B53" s="15"/>
      <c r="C53" s="11"/>
      <c r="D53" s="7" t="s">
        <v>27</v>
      </c>
      <c r="E53" s="42" t="s">
        <v>86</v>
      </c>
      <c r="F53" s="43" t="s">
        <v>87</v>
      </c>
      <c r="G53" s="43">
        <v>2.0169999999999999</v>
      </c>
      <c r="H53" s="43">
        <v>7.0860000000000003</v>
      </c>
      <c r="I53" s="43">
        <v>8.0220000000000002</v>
      </c>
      <c r="J53" s="43">
        <v>153.38999999999999</v>
      </c>
      <c r="K53" s="44">
        <v>132</v>
      </c>
      <c r="L53" s="43">
        <v>13.05</v>
      </c>
    </row>
    <row r="54" spans="1:12" ht="15" x14ac:dyDescent="0.25">
      <c r="A54" s="23"/>
      <c r="B54" s="15"/>
      <c r="C54" s="11"/>
      <c r="D54" s="7" t="s">
        <v>28</v>
      </c>
      <c r="E54" s="65" t="s">
        <v>52</v>
      </c>
      <c r="F54" s="43">
        <v>100</v>
      </c>
      <c r="G54" s="43">
        <v>20</v>
      </c>
      <c r="H54" s="43">
        <v>20.51</v>
      </c>
      <c r="I54" s="43">
        <v>14.66</v>
      </c>
      <c r="J54" s="43">
        <v>329.5</v>
      </c>
      <c r="K54" s="44">
        <v>189</v>
      </c>
      <c r="L54" s="43">
        <v>43.2</v>
      </c>
    </row>
    <row r="55" spans="1:12" ht="15" x14ac:dyDescent="0.25">
      <c r="A55" s="23"/>
      <c r="B55" s="15"/>
      <c r="C55" s="11"/>
      <c r="D55" s="7" t="s">
        <v>29</v>
      </c>
      <c r="E55" s="42" t="s">
        <v>88</v>
      </c>
      <c r="F55" s="43" t="s">
        <v>59</v>
      </c>
      <c r="G55" s="43">
        <v>3.08</v>
      </c>
      <c r="H55" s="43">
        <v>4.5</v>
      </c>
      <c r="I55" s="43">
        <v>30.5</v>
      </c>
      <c r="J55" s="43">
        <v>175</v>
      </c>
      <c r="K55" s="44">
        <v>297</v>
      </c>
      <c r="L55" s="43">
        <v>3.8</v>
      </c>
    </row>
    <row r="56" spans="1:12" ht="15" x14ac:dyDescent="0.25">
      <c r="A56" s="23"/>
      <c r="B56" s="15"/>
      <c r="C56" s="11"/>
      <c r="D56" s="7" t="s">
        <v>30</v>
      </c>
      <c r="E56" s="65" t="s">
        <v>53</v>
      </c>
      <c r="F56" s="66" t="s">
        <v>54</v>
      </c>
      <c r="G56" s="43">
        <v>0.53</v>
      </c>
      <c r="H56" s="43"/>
      <c r="I56" s="43">
        <v>9.8699999999999992</v>
      </c>
      <c r="J56" s="43">
        <v>41.6</v>
      </c>
      <c r="K56" s="44">
        <v>685</v>
      </c>
      <c r="L56" s="43">
        <v>2.48</v>
      </c>
    </row>
    <row r="57" spans="1:12" ht="15" x14ac:dyDescent="0.25">
      <c r="A57" s="23"/>
      <c r="B57" s="15"/>
      <c r="C57" s="11"/>
      <c r="D57" s="7" t="s">
        <v>31</v>
      </c>
      <c r="E57" s="64" t="s">
        <v>40</v>
      </c>
      <c r="F57" s="55">
        <v>30</v>
      </c>
      <c r="G57" s="52">
        <v>1.77</v>
      </c>
      <c r="H57" s="52">
        <v>0.24</v>
      </c>
      <c r="I57" s="52">
        <v>14.19</v>
      </c>
      <c r="J57" s="52">
        <v>107.7</v>
      </c>
      <c r="K57" s="44"/>
      <c r="L57" s="43">
        <v>2.58</v>
      </c>
    </row>
    <row r="58" spans="1:12" ht="15" x14ac:dyDescent="0.25">
      <c r="A58" s="23"/>
      <c r="B58" s="15"/>
      <c r="C58" s="11"/>
      <c r="D58" s="7" t="s">
        <v>32</v>
      </c>
      <c r="E58" s="50" t="s">
        <v>46</v>
      </c>
      <c r="F58" s="55">
        <v>30</v>
      </c>
      <c r="G58" s="52">
        <v>2.5499999999999998</v>
      </c>
      <c r="H58" s="52">
        <v>0.99</v>
      </c>
      <c r="I58" s="52">
        <v>14.49</v>
      </c>
      <c r="J58" s="52">
        <v>81</v>
      </c>
      <c r="K58" s="44"/>
      <c r="L58" s="43">
        <v>1.74</v>
      </c>
    </row>
    <row r="59" spans="1:12" ht="15.75" thickBot="1" x14ac:dyDescent="0.3">
      <c r="A59" s="23"/>
      <c r="B59" s="15"/>
      <c r="C59" s="11"/>
      <c r="D59" s="6"/>
      <c r="E59" s="50" t="s">
        <v>89</v>
      </c>
      <c r="F59" s="59">
        <v>150</v>
      </c>
      <c r="G59" s="57"/>
      <c r="H59" s="57"/>
      <c r="I59" s="57">
        <v>9</v>
      </c>
      <c r="J59" s="57">
        <v>36</v>
      </c>
      <c r="K59" s="44"/>
      <c r="L59" s="43">
        <v>7.6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410</v>
      </c>
      <c r="G61" s="19">
        <f t="shared" ref="G61" si="10">SUM(G52:G60)</f>
        <v>32.447000000000003</v>
      </c>
      <c r="H61" s="19">
        <f t="shared" ref="H61" si="11">SUM(H52:H60)</f>
        <v>37.926000000000002</v>
      </c>
      <c r="I61" s="19">
        <f t="shared" ref="I61:L61" si="12">SUM(I52:I60)</f>
        <v>111.432</v>
      </c>
      <c r="J61" s="19">
        <f t="shared" si="12"/>
        <v>1018.19</v>
      </c>
      <c r="K61" s="25"/>
      <c r="L61" s="19">
        <f t="shared" si="12"/>
        <v>80.11999999999999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73" t="s">
        <v>4</v>
      </c>
      <c r="D62" s="74"/>
      <c r="E62" s="31"/>
      <c r="F62" s="32">
        <f>F51+F61</f>
        <v>410</v>
      </c>
      <c r="G62" s="32">
        <f t="shared" ref="G62:L62" si="13">G51+G61</f>
        <v>32.447000000000003</v>
      </c>
      <c r="H62" s="32">
        <f t="shared" si="13"/>
        <v>37.926000000000002</v>
      </c>
      <c r="I62" s="32">
        <f t="shared" si="13"/>
        <v>111.432</v>
      </c>
      <c r="J62" s="32">
        <f t="shared" si="13"/>
        <v>1018.19</v>
      </c>
      <c r="K62" s="32"/>
      <c r="L62" s="32">
        <f t="shared" si="13"/>
        <v>80.11999999999999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0"/>
      <c r="F65" s="51"/>
      <c r="G65" s="52"/>
      <c r="H65" s="53"/>
      <c r="I65" s="53"/>
      <c r="J65" s="5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64"/>
      <c r="F66" s="55"/>
      <c r="G66" s="52"/>
      <c r="H66" s="52"/>
      <c r="I66" s="52"/>
      <c r="J66" s="52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.75" thickBot="1" x14ac:dyDescent="0.3">
      <c r="A68" s="23"/>
      <c r="B68" s="15"/>
      <c r="C68" s="11"/>
      <c r="D68" s="6"/>
      <c r="E68" s="50"/>
      <c r="F68" s="51"/>
      <c r="G68" s="52"/>
      <c r="H68" s="57"/>
      <c r="I68" s="57"/>
      <c r="J68" s="57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:L70" si="14">SUM(G63:G69)</f>
        <v>0</v>
      </c>
      <c r="H70" s="19">
        <f t="shared" si="14"/>
        <v>0</v>
      </c>
      <c r="I70" s="19">
        <f t="shared" si="14"/>
        <v>0</v>
      </c>
      <c r="J70" s="19">
        <f t="shared" si="14"/>
        <v>0</v>
      </c>
      <c r="K70" s="25"/>
      <c r="L70" s="19">
        <f t="shared" si="14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5" t="s">
        <v>55</v>
      </c>
      <c r="F71" s="43">
        <v>60</v>
      </c>
      <c r="G71" s="43">
        <v>1.08</v>
      </c>
      <c r="H71" s="43">
        <v>3.42</v>
      </c>
      <c r="I71" s="43">
        <v>5.85</v>
      </c>
      <c r="J71" s="43">
        <v>59.4</v>
      </c>
      <c r="K71" s="44">
        <v>78</v>
      </c>
      <c r="L71" s="43">
        <v>3.68</v>
      </c>
    </row>
    <row r="72" spans="1:12" ht="15" x14ac:dyDescent="0.25">
      <c r="A72" s="23"/>
      <c r="B72" s="15"/>
      <c r="C72" s="11"/>
      <c r="D72" s="7" t="s">
        <v>27</v>
      </c>
      <c r="E72" s="65" t="s">
        <v>56</v>
      </c>
      <c r="F72" s="66" t="s">
        <v>43</v>
      </c>
      <c r="G72" s="43">
        <v>1.78</v>
      </c>
      <c r="H72" s="43">
        <v>4.9000000000000004</v>
      </c>
      <c r="I72" s="43">
        <v>6.13</v>
      </c>
      <c r="J72" s="43">
        <v>75.7</v>
      </c>
      <c r="K72" s="44">
        <v>187</v>
      </c>
      <c r="L72" s="43">
        <v>6.57</v>
      </c>
    </row>
    <row r="73" spans="1:12" ht="15" x14ac:dyDescent="0.25">
      <c r="A73" s="23"/>
      <c r="B73" s="15"/>
      <c r="C73" s="11"/>
      <c r="D73" s="7" t="s">
        <v>28</v>
      </c>
      <c r="E73" s="65" t="s">
        <v>63</v>
      </c>
      <c r="F73" s="43">
        <v>90</v>
      </c>
      <c r="G73" s="43">
        <v>26.18</v>
      </c>
      <c r="H73" s="43">
        <v>19.8</v>
      </c>
      <c r="I73" s="43">
        <v>86.9</v>
      </c>
      <c r="J73" s="43">
        <v>235.4</v>
      </c>
      <c r="K73" s="44">
        <v>189</v>
      </c>
      <c r="L73" s="43">
        <v>43.35</v>
      </c>
    </row>
    <row r="74" spans="1:12" ht="15" x14ac:dyDescent="0.25">
      <c r="A74" s="23"/>
      <c r="B74" s="15"/>
      <c r="C74" s="11"/>
      <c r="D74" s="7" t="s">
        <v>29</v>
      </c>
      <c r="E74" s="65" t="s">
        <v>57</v>
      </c>
      <c r="F74" s="66" t="s">
        <v>59</v>
      </c>
      <c r="G74" s="43">
        <v>3.6</v>
      </c>
      <c r="H74" s="43">
        <v>4.8</v>
      </c>
      <c r="I74" s="43">
        <v>20.45</v>
      </c>
      <c r="J74" s="43">
        <v>137</v>
      </c>
      <c r="K74" s="44">
        <v>520</v>
      </c>
      <c r="L74" s="43">
        <v>9.7799999999999994</v>
      </c>
    </row>
    <row r="75" spans="1:12" ht="15" x14ac:dyDescent="0.25">
      <c r="A75" s="23"/>
      <c r="B75" s="15"/>
      <c r="C75" s="11"/>
      <c r="D75" s="7" t="s">
        <v>30</v>
      </c>
      <c r="E75" s="65" t="s">
        <v>58</v>
      </c>
      <c r="F75" s="43">
        <v>200</v>
      </c>
      <c r="G75" s="43">
        <v>0.33</v>
      </c>
      <c r="H75" s="43">
        <v>0.2</v>
      </c>
      <c r="I75" s="43">
        <v>21.87</v>
      </c>
      <c r="J75" s="43">
        <v>90.58</v>
      </c>
      <c r="K75" s="44">
        <v>639</v>
      </c>
      <c r="L75" s="43">
        <v>4.2</v>
      </c>
    </row>
    <row r="76" spans="1:12" ht="15" x14ac:dyDescent="0.25">
      <c r="A76" s="23"/>
      <c r="B76" s="15"/>
      <c r="C76" s="11"/>
      <c r="D76" s="7" t="s">
        <v>31</v>
      </c>
      <c r="E76" s="65" t="s">
        <v>47</v>
      </c>
      <c r="F76" s="43">
        <v>60</v>
      </c>
      <c r="G76" s="43">
        <v>3.9</v>
      </c>
      <c r="H76" s="43">
        <v>16.399999999999999</v>
      </c>
      <c r="I76" s="43">
        <v>49.2</v>
      </c>
      <c r="J76" s="43">
        <v>219</v>
      </c>
      <c r="K76" s="44"/>
      <c r="L76" s="43">
        <v>10.8</v>
      </c>
    </row>
    <row r="77" spans="1:12" ht="15" x14ac:dyDescent="0.25">
      <c r="A77" s="23"/>
      <c r="B77" s="15"/>
      <c r="C77" s="11"/>
      <c r="D77" s="7" t="s">
        <v>32</v>
      </c>
      <c r="E77" s="50" t="s">
        <v>46</v>
      </c>
      <c r="F77" s="55">
        <v>30</v>
      </c>
      <c r="G77" s="52">
        <v>2.5499999999999998</v>
      </c>
      <c r="H77" s="52">
        <v>0.99</v>
      </c>
      <c r="I77" s="52">
        <v>14.49</v>
      </c>
      <c r="J77" s="52">
        <v>81</v>
      </c>
      <c r="K77" s="44"/>
      <c r="L77" s="43">
        <v>1.74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440</v>
      </c>
      <c r="G80" s="19">
        <f t="shared" ref="G80:L80" si="15">SUM(G71:G79)</f>
        <v>39.419999999999995</v>
      </c>
      <c r="H80" s="19">
        <f t="shared" si="15"/>
        <v>50.510000000000005</v>
      </c>
      <c r="I80" s="19">
        <f t="shared" si="15"/>
        <v>204.89000000000004</v>
      </c>
      <c r="J80" s="19">
        <f t="shared" si="15"/>
        <v>898.08</v>
      </c>
      <c r="K80" s="25"/>
      <c r="L80" s="19">
        <f t="shared" si="15"/>
        <v>80.11999999999999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73" t="s">
        <v>4</v>
      </c>
      <c r="D81" s="74"/>
      <c r="E81" s="31"/>
      <c r="F81" s="32">
        <f>F70+F80</f>
        <v>440</v>
      </c>
      <c r="G81" s="32">
        <f t="shared" ref="G81:L81" si="16">G70+G80</f>
        <v>39.419999999999995</v>
      </c>
      <c r="H81" s="32">
        <f t="shared" si="16"/>
        <v>50.510000000000005</v>
      </c>
      <c r="I81" s="32">
        <f t="shared" si="16"/>
        <v>204.89000000000004</v>
      </c>
      <c r="J81" s="32">
        <f t="shared" si="16"/>
        <v>898.08</v>
      </c>
      <c r="K81" s="32"/>
      <c r="L81" s="32">
        <f t="shared" si="16"/>
        <v>80.11999999999999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65"/>
      <c r="F84" s="66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64"/>
      <c r="F85" s="55"/>
      <c r="G85" s="52"/>
      <c r="H85" s="52"/>
      <c r="I85" s="52"/>
      <c r="J85" s="52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.75" thickBot="1" x14ac:dyDescent="0.3">
      <c r="A87" s="23"/>
      <c r="B87" s="15"/>
      <c r="C87" s="11"/>
      <c r="D87" s="6"/>
      <c r="E87" s="50"/>
      <c r="F87" s="51"/>
      <c r="G87" s="52"/>
      <c r="H87" s="57"/>
      <c r="I87" s="57"/>
      <c r="J87" s="57"/>
      <c r="K87" s="44"/>
      <c r="L87" s="43"/>
    </row>
    <row r="88" spans="1:12" ht="15" x14ac:dyDescent="0.25">
      <c r="A88" s="23"/>
      <c r="B88" s="15"/>
      <c r="C88" s="11"/>
      <c r="D88" s="6"/>
      <c r="E88" s="65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:L89" si="17">SUM(G82:G88)</f>
        <v>0</v>
      </c>
      <c r="H89" s="19">
        <f t="shared" si="17"/>
        <v>0</v>
      </c>
      <c r="I89" s="19">
        <f t="shared" si="17"/>
        <v>0</v>
      </c>
      <c r="J89" s="19">
        <f t="shared" si="17"/>
        <v>0</v>
      </c>
      <c r="K89" s="25"/>
      <c r="L89" s="19">
        <f t="shared" si="17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75</v>
      </c>
      <c r="G90" s="43">
        <v>1</v>
      </c>
      <c r="H90" s="43">
        <v>2</v>
      </c>
      <c r="I90" s="43">
        <v>3</v>
      </c>
      <c r="J90" s="43">
        <v>35</v>
      </c>
      <c r="K90" s="44"/>
      <c r="L90" s="43">
        <v>8.06</v>
      </c>
    </row>
    <row r="91" spans="1:12" ht="15" x14ac:dyDescent="0.25">
      <c r="A91" s="23"/>
      <c r="B91" s="15"/>
      <c r="C91" s="11"/>
      <c r="D91" s="7" t="s">
        <v>27</v>
      </c>
      <c r="E91" s="42" t="s">
        <v>90</v>
      </c>
      <c r="F91" s="43">
        <v>250</v>
      </c>
      <c r="G91" s="43">
        <v>3</v>
      </c>
      <c r="H91" s="43">
        <v>52</v>
      </c>
      <c r="I91" s="43">
        <v>1</v>
      </c>
      <c r="J91" s="43">
        <v>116</v>
      </c>
      <c r="K91" s="44">
        <v>148</v>
      </c>
      <c r="L91" s="43">
        <v>18</v>
      </c>
    </row>
    <row r="92" spans="1:12" ht="15" x14ac:dyDescent="0.25">
      <c r="A92" s="23"/>
      <c r="B92" s="15"/>
      <c r="C92" s="11"/>
      <c r="D92" s="7" t="s">
        <v>28</v>
      </c>
      <c r="E92" s="65" t="s">
        <v>60</v>
      </c>
      <c r="F92" s="43">
        <v>100</v>
      </c>
      <c r="G92" s="43">
        <v>29.6</v>
      </c>
      <c r="H92" s="43">
        <v>30</v>
      </c>
      <c r="I92" s="43">
        <v>54.8</v>
      </c>
      <c r="J92" s="43">
        <v>362</v>
      </c>
      <c r="K92" s="44">
        <v>753</v>
      </c>
      <c r="L92" s="43">
        <v>32.799999999999997</v>
      </c>
    </row>
    <row r="93" spans="1:12" ht="15" x14ac:dyDescent="0.25">
      <c r="A93" s="23"/>
      <c r="B93" s="15"/>
      <c r="C93" s="11"/>
      <c r="D93" s="7" t="s">
        <v>29</v>
      </c>
      <c r="E93" s="65" t="s">
        <v>61</v>
      </c>
      <c r="F93" s="43">
        <v>150</v>
      </c>
      <c r="G93" s="43">
        <v>4.7</v>
      </c>
      <c r="H93" s="43">
        <v>6.2</v>
      </c>
      <c r="I93" s="43">
        <v>21.1</v>
      </c>
      <c r="J93" s="43">
        <v>159</v>
      </c>
      <c r="K93" s="44">
        <v>508</v>
      </c>
      <c r="L93" s="43">
        <v>6.25</v>
      </c>
    </row>
    <row r="94" spans="1:12" ht="15" x14ac:dyDescent="0.25">
      <c r="A94" s="23"/>
      <c r="B94" s="15"/>
      <c r="C94" s="11"/>
      <c r="D94" s="7" t="s">
        <v>30</v>
      </c>
      <c r="E94" s="50" t="s">
        <v>39</v>
      </c>
      <c r="F94" s="51">
        <v>200</v>
      </c>
      <c r="G94" s="52">
        <v>3.8</v>
      </c>
      <c r="H94" s="53">
        <v>0.7</v>
      </c>
      <c r="I94" s="53">
        <v>26</v>
      </c>
      <c r="J94" s="53">
        <v>125.1</v>
      </c>
      <c r="K94" s="44">
        <v>959</v>
      </c>
      <c r="L94" s="43">
        <v>10.69</v>
      </c>
    </row>
    <row r="95" spans="1:12" ht="15" x14ac:dyDescent="0.25">
      <c r="A95" s="23"/>
      <c r="B95" s="15"/>
      <c r="C95" s="11"/>
      <c r="D95" s="7" t="s">
        <v>31</v>
      </c>
      <c r="E95" s="64" t="s">
        <v>40</v>
      </c>
      <c r="F95" s="55">
        <v>30</v>
      </c>
      <c r="G95" s="52">
        <v>1.77</v>
      </c>
      <c r="H95" s="52">
        <v>0.24</v>
      </c>
      <c r="I95" s="52">
        <v>14.19</v>
      </c>
      <c r="J95" s="52">
        <v>107.7</v>
      </c>
      <c r="K95" s="44"/>
      <c r="L95" s="43">
        <v>2.58</v>
      </c>
    </row>
    <row r="96" spans="1:12" ht="15" x14ac:dyDescent="0.25">
      <c r="A96" s="23"/>
      <c r="B96" s="15"/>
      <c r="C96" s="11"/>
      <c r="D96" s="7" t="s">
        <v>32</v>
      </c>
      <c r="E96" s="50" t="s">
        <v>46</v>
      </c>
      <c r="F96" s="55">
        <v>30</v>
      </c>
      <c r="G96" s="52">
        <v>2.5499999999999998</v>
      </c>
      <c r="H96" s="52">
        <v>0.99</v>
      </c>
      <c r="I96" s="52">
        <v>14.49</v>
      </c>
      <c r="J96" s="52">
        <v>81</v>
      </c>
      <c r="K96" s="44"/>
      <c r="L96" s="43">
        <v>1.74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835</v>
      </c>
      <c r="G99" s="19">
        <f t="shared" ref="G99:L99" si="18">SUM(G90:G98)</f>
        <v>46.42</v>
      </c>
      <c r="H99" s="19">
        <f t="shared" si="18"/>
        <v>92.13</v>
      </c>
      <c r="I99" s="19">
        <f t="shared" si="18"/>
        <v>134.58000000000001</v>
      </c>
      <c r="J99" s="19">
        <f t="shared" si="18"/>
        <v>985.80000000000007</v>
      </c>
      <c r="K99" s="25"/>
      <c r="L99" s="19">
        <f t="shared" si="18"/>
        <v>80.11999999999999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73" t="s">
        <v>4</v>
      </c>
      <c r="D100" s="74"/>
      <c r="E100" s="31"/>
      <c r="F100" s="32">
        <f>F89+F99</f>
        <v>835</v>
      </c>
      <c r="G100" s="32">
        <f t="shared" ref="G100:L100" si="19">G89+G99</f>
        <v>46.42</v>
      </c>
      <c r="H100" s="32">
        <f t="shared" si="19"/>
        <v>92.13</v>
      </c>
      <c r="I100" s="32">
        <f t="shared" si="19"/>
        <v>134.58000000000001</v>
      </c>
      <c r="J100" s="32">
        <f t="shared" si="19"/>
        <v>985.80000000000007</v>
      </c>
      <c r="K100" s="32"/>
      <c r="L100" s="32">
        <f t="shared" si="19"/>
        <v>80.11999999999999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0"/>
      <c r="F103" s="51"/>
      <c r="G103" s="52"/>
      <c r="H103" s="53"/>
      <c r="I103" s="53"/>
      <c r="J103" s="5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64"/>
      <c r="F104" s="55"/>
      <c r="G104" s="52"/>
      <c r="H104" s="52"/>
      <c r="I104" s="52"/>
      <c r="J104" s="52"/>
      <c r="K104" s="44"/>
      <c r="L104" s="43"/>
    </row>
    <row r="105" spans="1:12" ht="15.75" thickBot="1" x14ac:dyDescent="0.3">
      <c r="A105" s="23"/>
      <c r="B105" s="15"/>
      <c r="C105" s="11"/>
      <c r="D105" s="7" t="s">
        <v>24</v>
      </c>
      <c r="E105" s="50"/>
      <c r="F105" s="51"/>
      <c r="G105" s="52"/>
      <c r="H105" s="57"/>
      <c r="I105" s="57"/>
      <c r="J105" s="57"/>
      <c r="K105" s="44"/>
      <c r="L105" s="43"/>
    </row>
    <row r="106" spans="1:12" ht="15.75" thickBot="1" x14ac:dyDescent="0.3">
      <c r="A106" s="23"/>
      <c r="B106" s="15"/>
      <c r="C106" s="11"/>
      <c r="D106" s="6"/>
      <c r="E106" s="50"/>
      <c r="F106" s="51"/>
      <c r="G106" s="52"/>
      <c r="H106" s="57"/>
      <c r="I106" s="57"/>
      <c r="J106" s="57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20">SUM(G101:G107)</f>
        <v>0</v>
      </c>
      <c r="H108" s="19">
        <f t="shared" si="20"/>
        <v>0</v>
      </c>
      <c r="I108" s="19">
        <f t="shared" si="20"/>
        <v>0</v>
      </c>
      <c r="J108" s="19">
        <f t="shared" si="20"/>
        <v>0</v>
      </c>
      <c r="K108" s="25"/>
      <c r="L108" s="19">
        <f t="shared" ref="L108" si="21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92</v>
      </c>
      <c r="F110" s="66" t="s">
        <v>62</v>
      </c>
      <c r="G110" s="43">
        <v>1.45</v>
      </c>
      <c r="H110" s="43">
        <v>3.93</v>
      </c>
      <c r="I110" s="43">
        <v>100.2</v>
      </c>
      <c r="J110" s="43">
        <v>82</v>
      </c>
      <c r="K110" s="44">
        <v>110</v>
      </c>
      <c r="L110" s="43">
        <v>17.89</v>
      </c>
    </row>
    <row r="111" spans="1:12" ht="15" x14ac:dyDescent="0.25">
      <c r="A111" s="23"/>
      <c r="B111" s="15"/>
      <c r="C111" s="11"/>
      <c r="D111" s="7" t="s">
        <v>28</v>
      </c>
      <c r="E111" s="65" t="s">
        <v>63</v>
      </c>
      <c r="F111" s="43">
        <v>90</v>
      </c>
      <c r="G111" s="43">
        <v>23.8</v>
      </c>
      <c r="H111" s="43">
        <v>18</v>
      </c>
      <c r="I111" s="43">
        <v>79</v>
      </c>
      <c r="J111" s="43">
        <v>214</v>
      </c>
      <c r="K111" s="44">
        <v>189</v>
      </c>
      <c r="L111" s="43">
        <v>39.11</v>
      </c>
    </row>
    <row r="112" spans="1:12" ht="15" x14ac:dyDescent="0.25">
      <c r="A112" s="23"/>
      <c r="B112" s="15"/>
      <c r="C112" s="11"/>
      <c r="D112" s="7" t="s">
        <v>29</v>
      </c>
      <c r="E112" s="65" t="s">
        <v>44</v>
      </c>
      <c r="F112" s="43">
        <v>150</v>
      </c>
      <c r="G112" s="43">
        <v>5.5</v>
      </c>
      <c r="H112" s="43">
        <v>4.5</v>
      </c>
      <c r="I112" s="43">
        <v>26.4</v>
      </c>
      <c r="J112" s="43">
        <v>168.4</v>
      </c>
      <c r="K112" s="44">
        <v>332</v>
      </c>
      <c r="L112" s="43">
        <v>5.35</v>
      </c>
    </row>
    <row r="113" spans="1:12" ht="15" x14ac:dyDescent="0.25">
      <c r="A113" s="23"/>
      <c r="B113" s="15"/>
      <c r="C113" s="11"/>
      <c r="D113" s="7" t="s">
        <v>30</v>
      </c>
      <c r="E113" s="65" t="s">
        <v>64</v>
      </c>
      <c r="F113" s="43">
        <v>200</v>
      </c>
      <c r="G113" s="43">
        <v>1.4</v>
      </c>
      <c r="H113" s="43"/>
      <c r="I113" s="43">
        <v>29</v>
      </c>
      <c r="J113" s="43">
        <v>121.52</v>
      </c>
      <c r="K113" s="44">
        <v>648</v>
      </c>
      <c r="L113" s="43">
        <v>5.45</v>
      </c>
    </row>
    <row r="114" spans="1:12" ht="15" x14ac:dyDescent="0.25">
      <c r="A114" s="23"/>
      <c r="B114" s="15"/>
      <c r="C114" s="11"/>
      <c r="D114" s="7" t="s">
        <v>31</v>
      </c>
      <c r="E114" s="64" t="s">
        <v>40</v>
      </c>
      <c r="F114" s="55">
        <v>30</v>
      </c>
      <c r="G114" s="52">
        <v>1.77</v>
      </c>
      <c r="H114" s="52">
        <v>0.24</v>
      </c>
      <c r="I114" s="52">
        <v>14.19</v>
      </c>
      <c r="J114" s="52">
        <v>107.7</v>
      </c>
      <c r="K114" s="44"/>
      <c r="L114" s="43">
        <v>2.58</v>
      </c>
    </row>
    <row r="115" spans="1:12" ht="15" x14ac:dyDescent="0.25">
      <c r="A115" s="23"/>
      <c r="B115" s="15"/>
      <c r="C115" s="11"/>
      <c r="D115" s="7" t="s">
        <v>32</v>
      </c>
      <c r="E115" s="50" t="s">
        <v>46</v>
      </c>
      <c r="F115" s="55">
        <v>30</v>
      </c>
      <c r="G115" s="52">
        <v>2.5499999999999998</v>
      </c>
      <c r="H115" s="52">
        <v>0.99</v>
      </c>
      <c r="I115" s="52">
        <v>14.49</v>
      </c>
      <c r="J115" s="52">
        <v>81</v>
      </c>
      <c r="K115" s="44"/>
      <c r="L115" s="43">
        <v>1.74</v>
      </c>
    </row>
    <row r="116" spans="1:12" ht="15" x14ac:dyDescent="0.25">
      <c r="A116" s="23"/>
      <c r="B116" s="15"/>
      <c r="C116" s="11"/>
      <c r="D116" s="6"/>
      <c r="E116" s="42" t="s">
        <v>89</v>
      </c>
      <c r="F116" s="43">
        <v>150</v>
      </c>
      <c r="G116" s="43"/>
      <c r="H116" s="43"/>
      <c r="I116" s="43">
        <v>7</v>
      </c>
      <c r="J116" s="43">
        <v>30</v>
      </c>
      <c r="K116" s="44"/>
      <c r="L116" s="43">
        <v>8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650</v>
      </c>
      <c r="G118" s="19">
        <f t="shared" ref="G118:J118" si="22">SUM(G109:G117)</f>
        <v>36.47</v>
      </c>
      <c r="H118" s="19">
        <f t="shared" si="22"/>
        <v>27.659999999999997</v>
      </c>
      <c r="I118" s="19">
        <f t="shared" si="22"/>
        <v>270.27999999999997</v>
      </c>
      <c r="J118" s="19">
        <f t="shared" si="22"/>
        <v>804.62</v>
      </c>
      <c r="K118" s="25"/>
      <c r="L118" s="19">
        <f t="shared" ref="L118" si="23">SUM(L109:L117)</f>
        <v>80.11999999999999</v>
      </c>
    </row>
    <row r="119" spans="1:12" ht="15.75" thickBot="1" x14ac:dyDescent="0.25">
      <c r="A119" s="29">
        <f>A101</f>
        <v>2</v>
      </c>
      <c r="B119" s="30">
        <f>B101</f>
        <v>1</v>
      </c>
      <c r="C119" s="73" t="s">
        <v>4</v>
      </c>
      <c r="D119" s="74"/>
      <c r="E119" s="31"/>
      <c r="F119" s="32">
        <f>F108+F118</f>
        <v>650</v>
      </c>
      <c r="G119" s="32">
        <f t="shared" ref="G119:L119" si="24">G108+G118</f>
        <v>36.47</v>
      </c>
      <c r="H119" s="32">
        <f t="shared" si="24"/>
        <v>27.659999999999997</v>
      </c>
      <c r="I119" s="32">
        <f t="shared" si="24"/>
        <v>270.27999999999997</v>
      </c>
      <c r="J119" s="32">
        <f t="shared" si="24"/>
        <v>804.62</v>
      </c>
      <c r="K119" s="32"/>
      <c r="L119" s="32">
        <f t="shared" si="24"/>
        <v>80.11999999999999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.75" thickBot="1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65"/>
      <c r="F122" s="40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64"/>
      <c r="F123" s="55"/>
      <c r="G123" s="52"/>
      <c r="H123" s="52"/>
      <c r="I123" s="52"/>
      <c r="J123" s="52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thickBot="1" x14ac:dyDescent="0.3">
      <c r="A125" s="14"/>
      <c r="B125" s="15"/>
      <c r="C125" s="11"/>
      <c r="D125" s="6"/>
      <c r="E125" s="50"/>
      <c r="F125" s="51"/>
      <c r="G125" s="52"/>
      <c r="H125" s="57"/>
      <c r="I125" s="57"/>
      <c r="J125" s="57"/>
      <c r="K125" s="44"/>
      <c r="L125" s="43"/>
    </row>
    <row r="126" spans="1:12" ht="15" x14ac:dyDescent="0.25">
      <c r="A126" s="14"/>
      <c r="B126" s="15"/>
      <c r="C126" s="11"/>
      <c r="D126" s="6"/>
      <c r="E126" s="65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25">SUM(G120:G126)</f>
        <v>0</v>
      </c>
      <c r="H127" s="19">
        <f t="shared" si="25"/>
        <v>0</v>
      </c>
      <c r="I127" s="19">
        <f t="shared" si="25"/>
        <v>0</v>
      </c>
      <c r="J127" s="19">
        <f t="shared" si="25"/>
        <v>0</v>
      </c>
      <c r="K127" s="25"/>
      <c r="L127" s="19">
        <f t="shared" ref="L127" si="26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0" t="s">
        <v>41</v>
      </c>
      <c r="F128" s="61">
        <v>75</v>
      </c>
      <c r="G128" s="62">
        <v>0.5</v>
      </c>
      <c r="H128" s="62">
        <v>7.4999999999999997E-2</v>
      </c>
      <c r="I128" s="62">
        <v>1.7</v>
      </c>
      <c r="J128" s="62">
        <v>10</v>
      </c>
      <c r="K128" s="63"/>
      <c r="L128" s="43">
        <v>8</v>
      </c>
    </row>
    <row r="129" spans="1:12" ht="15" x14ac:dyDescent="0.25">
      <c r="A129" s="14"/>
      <c r="B129" s="15"/>
      <c r="C129" s="11"/>
      <c r="D129" s="7" t="s">
        <v>27</v>
      </c>
      <c r="E129" s="65" t="s">
        <v>70</v>
      </c>
      <c r="F129" s="43" t="s">
        <v>50</v>
      </c>
      <c r="G129" s="43">
        <v>8.9</v>
      </c>
      <c r="H129" s="43">
        <v>7.56</v>
      </c>
      <c r="I129" s="43">
        <v>12.89</v>
      </c>
      <c r="J129" s="43">
        <v>167</v>
      </c>
      <c r="K129" s="44">
        <v>181</v>
      </c>
      <c r="L129" s="43">
        <v>17.25</v>
      </c>
    </row>
    <row r="130" spans="1:12" ht="15" x14ac:dyDescent="0.25">
      <c r="A130" s="14"/>
      <c r="B130" s="15"/>
      <c r="C130" s="11"/>
      <c r="D130" s="7" t="s">
        <v>28</v>
      </c>
      <c r="E130" s="65" t="s">
        <v>65</v>
      </c>
      <c r="F130" s="43">
        <v>100</v>
      </c>
      <c r="G130" s="43">
        <v>9.58</v>
      </c>
      <c r="H130" s="43">
        <v>12.07</v>
      </c>
      <c r="I130" s="43">
        <v>4.93</v>
      </c>
      <c r="J130" s="43">
        <v>199</v>
      </c>
      <c r="K130" s="44">
        <v>664</v>
      </c>
      <c r="L130" s="43">
        <v>36.43</v>
      </c>
    </row>
    <row r="131" spans="1:12" ht="15" x14ac:dyDescent="0.25">
      <c r="A131" s="14"/>
      <c r="B131" s="15"/>
      <c r="C131" s="11"/>
      <c r="D131" s="7" t="s">
        <v>29</v>
      </c>
      <c r="E131" s="65" t="s">
        <v>66</v>
      </c>
      <c r="F131" s="66" t="s">
        <v>67</v>
      </c>
      <c r="G131" s="43">
        <v>0.38</v>
      </c>
      <c r="H131" s="43">
        <v>64.099999999999994</v>
      </c>
      <c r="I131" s="43">
        <v>0.62</v>
      </c>
      <c r="J131" s="43">
        <v>351.38</v>
      </c>
      <c r="K131" s="44">
        <v>297</v>
      </c>
      <c r="L131" s="43">
        <v>9.92</v>
      </c>
    </row>
    <row r="132" spans="1:12" ht="15" x14ac:dyDescent="0.25">
      <c r="A132" s="14"/>
      <c r="B132" s="15"/>
      <c r="C132" s="11"/>
      <c r="D132" s="7" t="s">
        <v>30</v>
      </c>
      <c r="E132" s="65" t="s">
        <v>58</v>
      </c>
      <c r="F132" s="43">
        <v>200</v>
      </c>
      <c r="G132" s="43">
        <v>0.33</v>
      </c>
      <c r="H132" s="43">
        <v>0.2</v>
      </c>
      <c r="I132" s="43">
        <v>21.87</v>
      </c>
      <c r="J132" s="43">
        <v>90.58</v>
      </c>
      <c r="K132" s="44">
        <v>639</v>
      </c>
      <c r="L132" s="43">
        <v>4.2</v>
      </c>
    </row>
    <row r="133" spans="1:12" ht="15" x14ac:dyDescent="0.25">
      <c r="A133" s="14"/>
      <c r="B133" s="15"/>
      <c r="C133" s="11"/>
      <c r="D133" s="7" t="s">
        <v>31</v>
      </c>
      <c r="E133" s="64" t="s">
        <v>40</v>
      </c>
      <c r="F133" s="55">
        <v>30</v>
      </c>
      <c r="G133" s="52">
        <v>1.77</v>
      </c>
      <c r="H133" s="52">
        <v>0.24</v>
      </c>
      <c r="I133" s="52">
        <v>14.19</v>
      </c>
      <c r="J133" s="52">
        <v>77.7</v>
      </c>
      <c r="K133" s="44"/>
      <c r="L133" s="43">
        <v>2.58</v>
      </c>
    </row>
    <row r="134" spans="1:12" ht="15" x14ac:dyDescent="0.25">
      <c r="A134" s="14"/>
      <c r="B134" s="15"/>
      <c r="C134" s="11"/>
      <c r="D134" s="7" t="s">
        <v>32</v>
      </c>
      <c r="E134" s="50" t="s">
        <v>46</v>
      </c>
      <c r="F134" s="55">
        <v>30</v>
      </c>
      <c r="G134" s="52">
        <v>2.5499999999999998</v>
      </c>
      <c r="H134" s="52">
        <v>0.99</v>
      </c>
      <c r="I134" s="52">
        <v>14.49</v>
      </c>
      <c r="J134" s="52">
        <v>81</v>
      </c>
      <c r="K134" s="44"/>
      <c r="L134" s="43">
        <v>1.74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435</v>
      </c>
      <c r="G137" s="19">
        <f t="shared" ref="G137:J137" si="27">SUM(G128:G136)</f>
        <v>24.009999999999998</v>
      </c>
      <c r="H137" s="19">
        <f t="shared" si="27"/>
        <v>85.234999999999985</v>
      </c>
      <c r="I137" s="19">
        <f t="shared" si="27"/>
        <v>70.69</v>
      </c>
      <c r="J137" s="19">
        <f t="shared" si="27"/>
        <v>976.66000000000008</v>
      </c>
      <c r="K137" s="25"/>
      <c r="L137" s="19">
        <f t="shared" ref="L137" si="28">SUM(L128:L136)</f>
        <v>80.11999999999999</v>
      </c>
    </row>
    <row r="138" spans="1:12" ht="15.75" thickBot="1" x14ac:dyDescent="0.25">
      <c r="A138" s="33">
        <f>A120</f>
        <v>2</v>
      </c>
      <c r="B138" s="33">
        <f>B120</f>
        <v>2</v>
      </c>
      <c r="C138" s="73" t="s">
        <v>4</v>
      </c>
      <c r="D138" s="74"/>
      <c r="E138" s="31"/>
      <c r="F138" s="32">
        <f>F127+F137</f>
        <v>435</v>
      </c>
      <c r="G138" s="32">
        <f t="shared" ref="G138:L138" si="29">G127+G137</f>
        <v>24.009999999999998</v>
      </c>
      <c r="H138" s="32">
        <f t="shared" si="29"/>
        <v>85.234999999999985</v>
      </c>
      <c r="I138" s="32">
        <f t="shared" si="29"/>
        <v>70.69</v>
      </c>
      <c r="J138" s="32">
        <f t="shared" si="29"/>
        <v>976.66000000000008</v>
      </c>
      <c r="K138" s="32"/>
      <c r="L138" s="32">
        <f t="shared" si="29"/>
        <v>80.11999999999999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67"/>
      <c r="F139" s="40"/>
      <c r="G139" s="40"/>
      <c r="H139" s="40"/>
      <c r="I139" s="40"/>
      <c r="J139" s="40"/>
      <c r="K139" s="41"/>
      <c r="L139" s="40"/>
    </row>
    <row r="140" spans="1:12" ht="15.75" thickBot="1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65"/>
      <c r="F141" s="40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64"/>
      <c r="F142" s="55"/>
      <c r="G142" s="52"/>
      <c r="H142" s="52"/>
      <c r="I142" s="52"/>
      <c r="J142" s="52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30">SUM(G139:G145)</f>
        <v>0</v>
      </c>
      <c r="H146" s="19">
        <f t="shared" si="30"/>
        <v>0</v>
      </c>
      <c r="I146" s="19">
        <f t="shared" si="30"/>
        <v>0</v>
      </c>
      <c r="J146" s="19">
        <f t="shared" si="30"/>
        <v>0</v>
      </c>
      <c r="K146" s="25"/>
      <c r="L146" s="19">
        <f t="shared" ref="L146" si="3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5" t="s">
        <v>68</v>
      </c>
      <c r="F147" s="43">
        <v>75</v>
      </c>
      <c r="G147" s="43">
        <v>1</v>
      </c>
      <c r="H147" s="43">
        <v>2</v>
      </c>
      <c r="I147" s="43">
        <v>3</v>
      </c>
      <c r="J147" s="43">
        <v>35</v>
      </c>
      <c r="K147" s="44"/>
      <c r="L147" s="43">
        <v>8.06</v>
      </c>
    </row>
    <row r="148" spans="1:12" ht="15" x14ac:dyDescent="0.25">
      <c r="A148" s="23"/>
      <c r="B148" s="15"/>
      <c r="C148" s="11"/>
      <c r="D148" s="7" t="s">
        <v>27</v>
      </c>
      <c r="E148" s="65" t="s">
        <v>71</v>
      </c>
      <c r="F148" s="66" t="s">
        <v>69</v>
      </c>
      <c r="G148" s="43">
        <v>4.79</v>
      </c>
      <c r="H148" s="43">
        <v>6.03</v>
      </c>
      <c r="I148" s="43">
        <v>12.42</v>
      </c>
      <c r="J148" s="43">
        <v>118.62</v>
      </c>
      <c r="K148" s="44">
        <v>201</v>
      </c>
      <c r="L148" s="43">
        <v>11.28</v>
      </c>
    </row>
    <row r="149" spans="1:12" ht="15" x14ac:dyDescent="0.25">
      <c r="A149" s="23"/>
      <c r="B149" s="15"/>
      <c r="C149" s="11"/>
      <c r="D149" s="7" t="s">
        <v>28</v>
      </c>
      <c r="E149" s="65" t="s">
        <v>72</v>
      </c>
      <c r="F149" s="43">
        <v>70</v>
      </c>
      <c r="G149" s="43">
        <v>9.9</v>
      </c>
      <c r="H149" s="43">
        <v>3.29</v>
      </c>
      <c r="I149" s="43">
        <v>6.72</v>
      </c>
      <c r="J149" s="43">
        <v>194</v>
      </c>
      <c r="K149" s="44">
        <v>255</v>
      </c>
      <c r="L149" s="43">
        <v>42.41</v>
      </c>
    </row>
    <row r="150" spans="1:12" ht="15" x14ac:dyDescent="0.25">
      <c r="A150" s="23"/>
      <c r="B150" s="15"/>
      <c r="C150" s="11"/>
      <c r="D150" s="7" t="s">
        <v>29</v>
      </c>
      <c r="E150" s="65" t="s">
        <v>57</v>
      </c>
      <c r="F150" s="66" t="s">
        <v>59</v>
      </c>
      <c r="G150" s="43">
        <v>3.6</v>
      </c>
      <c r="H150" s="43">
        <v>4.8</v>
      </c>
      <c r="I150" s="43">
        <v>20.45</v>
      </c>
      <c r="J150" s="43">
        <v>137</v>
      </c>
      <c r="K150" s="44">
        <v>520</v>
      </c>
      <c r="L150" s="43">
        <v>9.7799999999999994</v>
      </c>
    </row>
    <row r="151" spans="1:12" ht="15" x14ac:dyDescent="0.25">
      <c r="A151" s="23"/>
      <c r="B151" s="15"/>
      <c r="C151" s="11"/>
      <c r="D151" s="7" t="s">
        <v>30</v>
      </c>
      <c r="E151" s="50" t="s">
        <v>45</v>
      </c>
      <c r="F151" s="51">
        <v>200</v>
      </c>
      <c r="G151" s="52">
        <v>0</v>
      </c>
      <c r="H151" s="52">
        <v>0</v>
      </c>
      <c r="I151" s="52"/>
      <c r="J151" s="52">
        <v>83</v>
      </c>
      <c r="K151" s="44">
        <v>631</v>
      </c>
      <c r="L151" s="43">
        <v>4.2699999999999996</v>
      </c>
    </row>
    <row r="152" spans="1:12" ht="15" x14ac:dyDescent="0.25">
      <c r="A152" s="23"/>
      <c r="B152" s="15"/>
      <c r="C152" s="11"/>
      <c r="D152" s="7" t="s">
        <v>31</v>
      </c>
      <c r="E152" s="64" t="s">
        <v>40</v>
      </c>
      <c r="F152" s="55">
        <v>30</v>
      </c>
      <c r="G152" s="52">
        <v>1.77</v>
      </c>
      <c r="H152" s="52">
        <v>0.24</v>
      </c>
      <c r="I152" s="52">
        <v>14.19</v>
      </c>
      <c r="J152" s="52">
        <v>77.7</v>
      </c>
      <c r="K152" s="44"/>
      <c r="L152" s="43">
        <v>2.58</v>
      </c>
    </row>
    <row r="153" spans="1:12" ht="15" x14ac:dyDescent="0.25">
      <c r="A153" s="23"/>
      <c r="B153" s="15"/>
      <c r="C153" s="11"/>
      <c r="D153" s="7" t="s">
        <v>32</v>
      </c>
      <c r="E153" s="50" t="s">
        <v>46</v>
      </c>
      <c r="F153" s="55">
        <v>30</v>
      </c>
      <c r="G153" s="52">
        <v>2.5499999999999998</v>
      </c>
      <c r="H153" s="52">
        <v>0.99</v>
      </c>
      <c r="I153" s="52">
        <v>14.49</v>
      </c>
      <c r="J153" s="52">
        <v>81</v>
      </c>
      <c r="K153" s="44"/>
      <c r="L153" s="43">
        <v>1.74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405</v>
      </c>
      <c r="G156" s="19">
        <f t="shared" ref="G156:J156" si="32">SUM(G147:G155)</f>
        <v>23.610000000000003</v>
      </c>
      <c r="H156" s="19">
        <f t="shared" si="32"/>
        <v>17.349999999999998</v>
      </c>
      <c r="I156" s="19">
        <f t="shared" si="32"/>
        <v>71.27</v>
      </c>
      <c r="J156" s="19">
        <f t="shared" si="32"/>
        <v>726.32</v>
      </c>
      <c r="K156" s="25"/>
      <c r="L156" s="19">
        <f t="shared" ref="L156" si="33">SUM(L147:L155)</f>
        <v>80.11999999999999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73" t="s">
        <v>4</v>
      </c>
      <c r="D157" s="74"/>
      <c r="E157" s="31"/>
      <c r="F157" s="32">
        <f>F146+F156</f>
        <v>405</v>
      </c>
      <c r="G157" s="32">
        <f t="shared" ref="G157:L157" si="34">G146+G156</f>
        <v>23.610000000000003</v>
      </c>
      <c r="H157" s="32">
        <f t="shared" si="34"/>
        <v>17.349999999999998</v>
      </c>
      <c r="I157" s="32">
        <f t="shared" si="34"/>
        <v>71.27</v>
      </c>
      <c r="J157" s="32">
        <f t="shared" si="34"/>
        <v>726.32</v>
      </c>
      <c r="K157" s="32"/>
      <c r="L157" s="32">
        <f t="shared" si="34"/>
        <v>80.11999999999999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0"/>
      <c r="F160" s="51"/>
      <c r="G160" s="52"/>
      <c r="H160" s="53"/>
      <c r="I160" s="53"/>
      <c r="J160" s="5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64"/>
      <c r="F161" s="55"/>
      <c r="G161" s="52"/>
      <c r="H161" s="52"/>
      <c r="I161" s="52"/>
      <c r="J161" s="52"/>
      <c r="K161" s="44"/>
      <c r="L161" s="43"/>
    </row>
    <row r="162" spans="1:12" ht="15.75" thickBot="1" x14ac:dyDescent="0.3">
      <c r="A162" s="23"/>
      <c r="B162" s="15"/>
      <c r="C162" s="11"/>
      <c r="D162" s="7" t="s">
        <v>24</v>
      </c>
      <c r="E162" s="50"/>
      <c r="F162" s="51"/>
      <c r="G162" s="52"/>
      <c r="H162" s="57"/>
      <c r="I162" s="57"/>
      <c r="J162" s="57"/>
      <c r="K162" s="44"/>
      <c r="L162" s="43"/>
    </row>
    <row r="163" spans="1:12" ht="15.75" thickBot="1" x14ac:dyDescent="0.3">
      <c r="A163" s="23"/>
      <c r="B163" s="15"/>
      <c r="C163" s="11"/>
      <c r="D163" s="6"/>
      <c r="E163" s="50"/>
      <c r="F163" s="59"/>
      <c r="G163" s="57"/>
      <c r="H163" s="57"/>
      <c r="I163" s="57"/>
      <c r="J163" s="57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35">SUM(G158:G164)</f>
        <v>0</v>
      </c>
      <c r="H165" s="19">
        <f t="shared" si="35"/>
        <v>0</v>
      </c>
      <c r="I165" s="19">
        <f t="shared" si="35"/>
        <v>0</v>
      </c>
      <c r="J165" s="19">
        <f t="shared" si="35"/>
        <v>0</v>
      </c>
      <c r="K165" s="25"/>
      <c r="L165" s="19">
        <f t="shared" ref="L165" si="36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65" t="s">
        <v>73</v>
      </c>
      <c r="F167" s="43">
        <v>300</v>
      </c>
      <c r="G167" s="43">
        <v>9</v>
      </c>
      <c r="H167" s="43">
        <v>3.9</v>
      </c>
      <c r="I167" s="43">
        <v>27.3</v>
      </c>
      <c r="J167" s="43">
        <v>153.9</v>
      </c>
      <c r="K167" s="44">
        <v>139</v>
      </c>
      <c r="L167" s="43">
        <v>15.82</v>
      </c>
    </row>
    <row r="168" spans="1:12" ht="15" x14ac:dyDescent="0.25">
      <c r="A168" s="23"/>
      <c r="B168" s="15"/>
      <c r="C168" s="11"/>
      <c r="D168" s="7" t="s">
        <v>28</v>
      </c>
      <c r="E168" s="65" t="s">
        <v>74</v>
      </c>
      <c r="F168" s="66" t="s">
        <v>75</v>
      </c>
      <c r="G168" s="43">
        <v>17.649999999999999</v>
      </c>
      <c r="H168" s="43">
        <v>14.58</v>
      </c>
      <c r="I168" s="43">
        <v>4.7</v>
      </c>
      <c r="J168" s="43">
        <v>221</v>
      </c>
      <c r="K168" s="44">
        <v>301</v>
      </c>
      <c r="L168" s="43">
        <v>45.01</v>
      </c>
    </row>
    <row r="169" spans="1:12" ht="15" x14ac:dyDescent="0.25">
      <c r="A169" s="23"/>
      <c r="B169" s="15"/>
      <c r="C169" s="11"/>
      <c r="D169" s="7" t="s">
        <v>29</v>
      </c>
      <c r="E169" s="42" t="s">
        <v>91</v>
      </c>
      <c r="F169" s="43" t="s">
        <v>59</v>
      </c>
      <c r="G169" s="43">
        <v>5.52</v>
      </c>
      <c r="H169" s="43">
        <v>4.5199999999999996</v>
      </c>
      <c r="I169" s="43">
        <v>26.4</v>
      </c>
      <c r="J169" s="43">
        <v>168.4</v>
      </c>
      <c r="K169" s="44">
        <v>332</v>
      </c>
      <c r="L169" s="43">
        <v>5.35</v>
      </c>
    </row>
    <row r="170" spans="1:12" ht="15" x14ac:dyDescent="0.25">
      <c r="A170" s="23"/>
      <c r="B170" s="15"/>
      <c r="C170" s="11"/>
      <c r="D170" s="7" t="s">
        <v>30</v>
      </c>
      <c r="E170" s="42" t="s">
        <v>94</v>
      </c>
      <c r="F170" s="66">
        <v>200</v>
      </c>
      <c r="G170" s="43">
        <v>4</v>
      </c>
      <c r="H170" s="43">
        <v>3</v>
      </c>
      <c r="I170" s="43">
        <v>29</v>
      </c>
      <c r="J170" s="43">
        <v>155</v>
      </c>
      <c r="K170" s="44">
        <v>685</v>
      </c>
      <c r="L170" s="43">
        <v>2.2000000000000002</v>
      </c>
    </row>
    <row r="171" spans="1:12" ht="15" x14ac:dyDescent="0.25">
      <c r="A171" s="23"/>
      <c r="B171" s="15"/>
      <c r="C171" s="11"/>
      <c r="D171" s="7" t="s">
        <v>31</v>
      </c>
      <c r="E171" s="64" t="s">
        <v>40</v>
      </c>
      <c r="F171" s="55">
        <v>30</v>
      </c>
      <c r="G171" s="52">
        <v>1.77</v>
      </c>
      <c r="H171" s="52">
        <v>0.24</v>
      </c>
      <c r="I171" s="52">
        <v>14.19</v>
      </c>
      <c r="J171" s="52">
        <v>107.7</v>
      </c>
      <c r="K171" s="44"/>
      <c r="L171" s="43">
        <v>2.58</v>
      </c>
    </row>
    <row r="172" spans="1:12" ht="15" x14ac:dyDescent="0.25">
      <c r="A172" s="23"/>
      <c r="B172" s="15"/>
      <c r="C172" s="11"/>
      <c r="D172" s="7" t="s">
        <v>32</v>
      </c>
      <c r="E172" s="50" t="s">
        <v>46</v>
      </c>
      <c r="F172" s="55">
        <v>30</v>
      </c>
      <c r="G172" s="52">
        <v>2.5499999999999998</v>
      </c>
      <c r="H172" s="52">
        <v>0.99</v>
      </c>
      <c r="I172" s="52">
        <v>14.49</v>
      </c>
      <c r="J172" s="52">
        <v>81</v>
      </c>
      <c r="K172" s="44">
        <v>689</v>
      </c>
      <c r="L172" s="43">
        <v>9.16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560</v>
      </c>
      <c r="G175" s="19">
        <f t="shared" ref="G175:J175" si="37">SUM(G166:G174)</f>
        <v>40.49</v>
      </c>
      <c r="H175" s="19">
        <f t="shared" si="37"/>
        <v>27.229999999999997</v>
      </c>
      <c r="I175" s="19">
        <f t="shared" si="37"/>
        <v>116.08</v>
      </c>
      <c r="J175" s="19">
        <f t="shared" si="37"/>
        <v>887</v>
      </c>
      <c r="K175" s="25"/>
      <c r="L175" s="19">
        <f t="shared" ref="L175" si="38">SUM(L166:L174)</f>
        <v>80.11999999999999</v>
      </c>
    </row>
    <row r="176" spans="1:12" ht="15.75" thickBot="1" x14ac:dyDescent="0.25">
      <c r="A176" s="29">
        <f>A158</f>
        <v>2</v>
      </c>
      <c r="B176" s="30">
        <f>B158</f>
        <v>4</v>
      </c>
      <c r="C176" s="73" t="s">
        <v>4</v>
      </c>
      <c r="D176" s="74"/>
      <c r="E176" s="31"/>
      <c r="F176" s="32">
        <f>F165+F175</f>
        <v>560</v>
      </c>
      <c r="G176" s="32">
        <f t="shared" ref="G176:L176" si="39">G165+G175</f>
        <v>40.49</v>
      </c>
      <c r="H176" s="32">
        <f t="shared" si="39"/>
        <v>27.229999999999997</v>
      </c>
      <c r="I176" s="32">
        <f t="shared" si="39"/>
        <v>116.08</v>
      </c>
      <c r="J176" s="32">
        <f t="shared" si="39"/>
        <v>887</v>
      </c>
      <c r="K176" s="32"/>
      <c r="L176" s="32">
        <f t="shared" si="39"/>
        <v>80.11999999999999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65"/>
      <c r="F179" s="66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64"/>
      <c r="F180" s="55"/>
      <c r="G180" s="52"/>
      <c r="H180" s="52"/>
      <c r="I180" s="52"/>
      <c r="J180" s="52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68"/>
      <c r="F183" s="42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40">SUM(G177:G183)</f>
        <v>0</v>
      </c>
      <c r="H184" s="19">
        <f t="shared" si="40"/>
        <v>0</v>
      </c>
      <c r="I184" s="19">
        <f t="shared" si="40"/>
        <v>0</v>
      </c>
      <c r="J184" s="19">
        <f t="shared" si="40"/>
        <v>0</v>
      </c>
      <c r="K184" s="25"/>
      <c r="L184" s="19">
        <f t="shared" ref="L184" si="41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5" t="s">
        <v>76</v>
      </c>
      <c r="F185" s="43">
        <v>60</v>
      </c>
      <c r="G185" s="43">
        <v>2.2000000000000002</v>
      </c>
      <c r="H185" s="43"/>
      <c r="I185" s="43">
        <v>11.2</v>
      </c>
      <c r="J185" s="43">
        <v>26</v>
      </c>
      <c r="K185" s="44"/>
      <c r="L185" s="43">
        <v>7.79</v>
      </c>
    </row>
    <row r="186" spans="1:12" ht="15" x14ac:dyDescent="0.25">
      <c r="A186" s="23"/>
      <c r="B186" s="15"/>
      <c r="C186" s="11"/>
      <c r="D186" s="7" t="s">
        <v>27</v>
      </c>
      <c r="E186" s="42" t="s">
        <v>77</v>
      </c>
      <c r="F186" s="43" t="s">
        <v>50</v>
      </c>
      <c r="G186" s="43">
        <v>9</v>
      </c>
      <c r="H186" s="43">
        <v>3.9</v>
      </c>
      <c r="I186" s="43">
        <v>27.3</v>
      </c>
      <c r="J186" s="43">
        <v>153.9</v>
      </c>
      <c r="K186" s="44">
        <v>182</v>
      </c>
      <c r="L186" s="43">
        <v>7.69</v>
      </c>
    </row>
    <row r="187" spans="1:12" ht="15" x14ac:dyDescent="0.25">
      <c r="A187" s="23"/>
      <c r="B187" s="15"/>
      <c r="C187" s="11"/>
      <c r="D187" s="7" t="s">
        <v>28</v>
      </c>
      <c r="E187" s="65" t="s">
        <v>78</v>
      </c>
      <c r="F187" s="43">
        <v>75</v>
      </c>
      <c r="G187" s="43">
        <v>15.45</v>
      </c>
      <c r="H187" s="43">
        <v>2.4</v>
      </c>
      <c r="I187" s="43">
        <v>2.48</v>
      </c>
      <c r="J187" s="43">
        <v>93.53</v>
      </c>
      <c r="K187" s="44">
        <v>437</v>
      </c>
      <c r="L187" s="43">
        <v>39.17</v>
      </c>
    </row>
    <row r="188" spans="1:12" ht="15" x14ac:dyDescent="0.25">
      <c r="A188" s="23"/>
      <c r="B188" s="15"/>
      <c r="C188" s="11"/>
      <c r="D188" s="7" t="s">
        <v>29</v>
      </c>
      <c r="E188" s="65" t="s">
        <v>61</v>
      </c>
      <c r="F188" s="43">
        <v>150</v>
      </c>
      <c r="G188" s="43">
        <v>4.7</v>
      </c>
      <c r="H188" s="43">
        <v>6.2</v>
      </c>
      <c r="I188" s="43">
        <v>21.1</v>
      </c>
      <c r="J188" s="43">
        <v>159</v>
      </c>
      <c r="K188" s="44">
        <v>508</v>
      </c>
      <c r="L188" s="43">
        <v>6.15</v>
      </c>
    </row>
    <row r="189" spans="1:12" ht="15" x14ac:dyDescent="0.25">
      <c r="A189" s="23"/>
      <c r="B189" s="15"/>
      <c r="C189" s="11"/>
      <c r="D189" s="7" t="s">
        <v>30</v>
      </c>
      <c r="E189" s="42" t="s">
        <v>93</v>
      </c>
      <c r="F189" s="43">
        <v>200</v>
      </c>
      <c r="G189" s="43">
        <v>1</v>
      </c>
      <c r="H189" s="43"/>
      <c r="I189" s="43">
        <v>27</v>
      </c>
      <c r="J189" s="43">
        <v>107</v>
      </c>
      <c r="K189" s="44">
        <v>705</v>
      </c>
      <c r="L189" s="43">
        <v>7</v>
      </c>
    </row>
    <row r="190" spans="1:12" ht="15" x14ac:dyDescent="0.25">
      <c r="A190" s="23"/>
      <c r="B190" s="15"/>
      <c r="C190" s="11"/>
      <c r="D190" s="7" t="s">
        <v>31</v>
      </c>
      <c r="E190" s="64" t="s">
        <v>40</v>
      </c>
      <c r="F190" s="55">
        <v>30</v>
      </c>
      <c r="G190" s="52">
        <v>1.77</v>
      </c>
      <c r="H190" s="52">
        <v>0.24</v>
      </c>
      <c r="I190" s="52">
        <v>14.19</v>
      </c>
      <c r="J190" s="52">
        <v>107.7</v>
      </c>
      <c r="K190" s="44"/>
      <c r="L190" s="43">
        <v>2.58</v>
      </c>
    </row>
    <row r="191" spans="1:12" ht="15" x14ac:dyDescent="0.25">
      <c r="A191" s="23"/>
      <c r="B191" s="15"/>
      <c r="C191" s="11"/>
      <c r="D191" s="7" t="s">
        <v>32</v>
      </c>
      <c r="E191" s="50" t="s">
        <v>46</v>
      </c>
      <c r="F191" s="55">
        <v>30</v>
      </c>
      <c r="G191" s="52">
        <v>2.5499999999999998</v>
      </c>
      <c r="H191" s="52">
        <v>0.99</v>
      </c>
      <c r="I191" s="52">
        <v>14.49</v>
      </c>
      <c r="J191" s="52">
        <v>81</v>
      </c>
      <c r="K191" s="44"/>
      <c r="L191" s="43">
        <v>1.74</v>
      </c>
    </row>
    <row r="192" spans="1:12" ht="15" x14ac:dyDescent="0.25">
      <c r="A192" s="23"/>
      <c r="B192" s="15"/>
      <c r="C192" s="11"/>
      <c r="D192" s="6"/>
      <c r="E192" s="42" t="s">
        <v>89</v>
      </c>
      <c r="F192" s="43">
        <v>150</v>
      </c>
      <c r="G192" s="43"/>
      <c r="H192" s="43"/>
      <c r="I192" s="43">
        <v>7</v>
      </c>
      <c r="J192" s="43">
        <v>30</v>
      </c>
      <c r="K192" s="44"/>
      <c r="L192" s="43">
        <v>8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695</v>
      </c>
      <c r="G194" s="19">
        <f t="shared" ref="G194:J194" si="42">SUM(G185:G193)</f>
        <v>36.669999999999995</v>
      </c>
      <c r="H194" s="19">
        <f t="shared" si="42"/>
        <v>13.73</v>
      </c>
      <c r="I194" s="19">
        <f t="shared" si="42"/>
        <v>124.75999999999999</v>
      </c>
      <c r="J194" s="19">
        <f t="shared" si="42"/>
        <v>758.13000000000011</v>
      </c>
      <c r="K194" s="25"/>
      <c r="L194" s="19">
        <f t="shared" ref="L194" si="43">SUM(L185:L193)</f>
        <v>80.12</v>
      </c>
    </row>
    <row r="195" spans="1:12" ht="15.75" thickBot="1" x14ac:dyDescent="0.25">
      <c r="A195" s="29">
        <f>A177</f>
        <v>2</v>
      </c>
      <c r="B195" s="30">
        <f>B177</f>
        <v>5</v>
      </c>
      <c r="C195" s="73" t="s">
        <v>4</v>
      </c>
      <c r="D195" s="74"/>
      <c r="E195" s="31"/>
      <c r="F195" s="32">
        <f>F184+F194</f>
        <v>695</v>
      </c>
      <c r="G195" s="32">
        <f t="shared" ref="G195:L195" si="44">G184+G194</f>
        <v>36.669999999999995</v>
      </c>
      <c r="H195" s="32">
        <f t="shared" si="44"/>
        <v>13.73</v>
      </c>
      <c r="I195" s="32">
        <f t="shared" si="44"/>
        <v>124.75999999999999</v>
      </c>
      <c r="J195" s="32">
        <f t="shared" si="44"/>
        <v>758.13000000000011</v>
      </c>
      <c r="K195" s="32"/>
      <c r="L195" s="32">
        <f t="shared" si="44"/>
        <v>80.12</v>
      </c>
    </row>
    <row r="196" spans="1:12" ht="13.5" thickBot="1" x14ac:dyDescent="0.25">
      <c r="A196" s="27"/>
      <c r="B196" s="28"/>
      <c r="C196" s="75" t="s">
        <v>5</v>
      </c>
      <c r="D196" s="75"/>
      <c r="E196" s="75"/>
      <c r="F196" s="34">
        <f>(F24+F43+F62+F81+F100+F119+F138+F157+F176+F195)/(IF(F24=0,0,1)+IF(F43=0,0,1)+IF(F62=0,0,1)+IF(F81=0,0,1)+IF(F100=0,0,1)+IF(F119=0,0,1)+IF(F138=0,0,1)+IF(F157=0,0,1)+IF(F176=0,0,1)+IF(F195=0,0,1))</f>
        <v>552.5</v>
      </c>
      <c r="G196" s="34">
        <f t="shared" ref="G196:J196" si="45">(G24+G43+G62+G81+G100+G119+G138+G157+G176+G195)/(IF(G24=0,0,1)+IF(G43=0,0,1)+IF(G62=0,0,1)+IF(G81=0,0,1)+IF(G100=0,0,1)+IF(G119=0,0,1)+IF(G138=0,0,1)+IF(G157=0,0,1)+IF(G176=0,0,1)+IF(G195=0,0,1))</f>
        <v>34.075699999999998</v>
      </c>
      <c r="H196" s="34">
        <f t="shared" si="45"/>
        <v>41.504600000000003</v>
      </c>
      <c r="I196" s="34">
        <f t="shared" si="45"/>
        <v>132.61920000000001</v>
      </c>
      <c r="J196" s="34">
        <f t="shared" si="45"/>
        <v>878.27499999999998</v>
      </c>
      <c r="K196" s="34"/>
      <c r="L196" s="34">
        <f t="shared" ref="L196" si="46">(L24+L43+L62+L81+L100+L119+L138+L157+L176+L195)/(IF(L24=0,0,1)+IF(L43=0,0,1)+IF(L62=0,0,1)+IF(L81=0,0,1)+IF(L100=0,0,1)+IF(L119=0,0,1)+IF(L138=0,0,1)+IF(L157=0,0,1)+IF(L176=0,0,1)+IF(L195=0,0,1))</f>
        <v>80.12</v>
      </c>
    </row>
  </sheetData>
  <sheetProtection sheet="1" objects="1" scenarios="1"/>
  <mergeCells count="14">
    <mergeCell ref="C62:D62"/>
    <mergeCell ref="C1:E1"/>
    <mergeCell ref="H1:K1"/>
    <mergeCell ref="H2:K2"/>
    <mergeCell ref="C24:D24"/>
    <mergeCell ref="C43:D43"/>
    <mergeCell ref="C195:D195"/>
    <mergeCell ref="C196:E196"/>
    <mergeCell ref="C81:D81"/>
    <mergeCell ref="C100:D100"/>
    <mergeCell ref="C119:D119"/>
    <mergeCell ref="C138:D138"/>
    <mergeCell ref="C157:D157"/>
    <mergeCell ref="C176:D176"/>
  </mergeCells>
  <pageMargins left="0.7" right="0.7" top="0.75" bottom="0.75" header="0.3" footer="0.3"/>
  <pageSetup paperSize="9" scale="74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2023-10-18T05:38:14Z</cp:lastPrinted>
  <dcterms:created xsi:type="dcterms:W3CDTF">2022-05-16T14:23:56Z</dcterms:created>
  <dcterms:modified xsi:type="dcterms:W3CDTF">2024-10-24T05:55:24Z</dcterms:modified>
</cp:coreProperties>
</file>